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communicationguilde/Desktop/"/>
    </mc:Choice>
  </mc:AlternateContent>
  <xr:revisionPtr revIDLastSave="0" documentId="13_ncr:1_{B643F179-2A45-4A4F-B94A-C3AF89D2BE68}" xr6:coauthVersionLast="45" xr6:coauthVersionMax="45" xr10:uidLastSave="{00000000-0000-0000-0000-000000000000}"/>
  <bookViews>
    <workbookView xWindow="8400" yWindow="520" windowWidth="25360" windowHeight="15280" xr2:uid="{00000000-000D-0000-FFFF-FFFF00000000}"/>
  </bookViews>
  <sheets>
    <sheet name="Adoption" sheetId="1" r:id="rId1"/>
  </sheets>
  <definedNames>
    <definedName name="_xlnm.Print_Area" localSheetId="0">Adoption!$A$1:$F$35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3" i="1" l="1"/>
  <c r="C24" i="1"/>
  <c r="E25" i="1" s="1"/>
  <c r="E18" i="1"/>
  <c r="C26" i="1" l="1"/>
  <c r="C27" i="1" s="1"/>
  <c r="C28" i="1" s="1"/>
  <c r="C29" i="1" s="1"/>
</calcChain>
</file>

<file path=xl/sharedStrings.xml><?xml version="1.0" encoding="utf-8"?>
<sst xmlns="http://schemas.openxmlformats.org/spreadsheetml/2006/main" count="20" uniqueCount="19">
  <si>
    <t>Modifiez le contenu des cases oranges avec vos propres informations.</t>
  </si>
  <si>
    <t>Année de référence pour le calcul de vos indemnités IJ</t>
  </si>
  <si>
    <t>Total de vos revenus d'activité artistique bruts de l'année de référence</t>
  </si>
  <si>
    <t>Montant de votre indemnité journalière brute</t>
  </si>
  <si>
    <t>Total prévisionnel de vos indemnités journalières brutes</t>
  </si>
  <si>
    <t>Total prévisionnel de vos indemnités journalières nettes</t>
  </si>
  <si>
    <t>NB1 : le montant de l'IJ brute est plafonné à 89,03 € en 2020. Si vos revenus d'activité artistique bruts sont supérieurs à 41 136 €, vous êtes concerné par ce plafond.</t>
  </si>
  <si>
    <t>Simulateur de calcul des indemnités journalières de sécurité sociale Congé d'adoption pris par un artiste-auteur seul</t>
  </si>
  <si>
    <t>NB2 : Les 2 parents peuvent choisir de se répartir le congé d'adoption, auquel cas il ne peut être fractionné qu'en 2 périodes maximum, dont la plus courte est au moins égale à 11 jours (ou 18 jours en cas d'adoptions multiples). Ces 2 périodes peuvent se suivre ou être prises simultanément.</t>
  </si>
  <si>
    <t>NB3 : plus de renseignements dans la plaquette de la Guilde française des scénaristes intitulée "Je suis artiste-auteur et je vais adopter ou accueillir un enfant confié par l’Aide sociale à l’enfance "</t>
  </si>
  <si>
    <t>2 - Vous adoptez plusieurs enfants</t>
  </si>
  <si>
    <t>Notez à droite le chiffre qui correspond à votre situation</t>
  </si>
  <si>
    <t>1 - Vous avez 0 ou 1 enfant à charge</t>
  </si>
  <si>
    <t>2 - Vous avez déjà 2 enfants à charge ou plus</t>
  </si>
  <si>
    <t>Date de début de votre congé d'adoption</t>
  </si>
  <si>
    <t>Durée totale de votre indemnisation (en semaines)</t>
  </si>
  <si>
    <t>Paiement net par quinzaine</t>
  </si>
  <si>
    <t>1 - Vous adoptez un seul enfant</t>
  </si>
  <si>
    <t>À jour au 22 mai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</si>
</sst>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_);[Red]\(#,##0.00\ &quot;€&quot;\)"/>
    <numFmt numFmtId="44" formatCode="_ * #,##0.00_)\ &quot;€&quot;_ ;_ * \(#,##0.00\)\ &quot;€&quot;_ ;_ * &quot;-&quot;??_)\ &quot;€&quot;_ ;_ @_ "/>
    <numFmt numFmtId="164" formatCode="dd/mm/yy;@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1F63AD"/>
      <name val="Helvetica Neue"/>
      <family val="2"/>
    </font>
    <font>
      <sz val="12"/>
      <color theme="1"/>
      <name val="Helvetica Neue"/>
      <family val="2"/>
    </font>
    <font>
      <b/>
      <i/>
      <sz val="12"/>
      <name val="Helvetica Neue"/>
      <family val="2"/>
    </font>
    <font>
      <b/>
      <sz val="12"/>
      <color theme="1"/>
      <name val="Helvetica Neue"/>
      <family val="2"/>
    </font>
    <font>
      <sz val="12"/>
      <color rgb="FFFF0000"/>
      <name val="Helvetica Neue"/>
      <family val="2"/>
    </font>
    <font>
      <i/>
      <sz val="12"/>
      <color theme="1"/>
      <name val="Helvetica Neue"/>
      <family val="2"/>
    </font>
    <font>
      <b/>
      <i/>
      <sz val="12"/>
      <color theme="0"/>
      <name val="Helvetica Neue"/>
      <family val="2"/>
    </font>
    <font>
      <sz val="12"/>
      <color theme="0"/>
      <name val="Helvetica Neue"/>
      <family val="2"/>
    </font>
    <font>
      <i/>
      <sz val="12"/>
      <color theme="0"/>
      <name val="Helvetica Neue"/>
      <family val="2"/>
    </font>
    <font>
      <b/>
      <sz val="12"/>
      <name val="Helvetica Neue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1F63AE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6" xfId="0" applyFont="1" applyBorder="1" applyAlignment="1">
      <alignment wrapText="1"/>
    </xf>
    <xf numFmtId="0" fontId="5" fillId="0" borderId="8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9" xfId="0" quotePrefix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8" xfId="0" applyFont="1" applyFill="1" applyBorder="1" applyAlignment="1">
      <alignment vertical="center" wrapText="1"/>
    </xf>
    <xf numFmtId="8" fontId="3" fillId="0" borderId="9" xfId="1" applyNumberFormat="1" applyFont="1" applyBorder="1" applyAlignment="1">
      <alignment horizontal="center" vertical="center" shrinkToFit="1"/>
    </xf>
    <xf numFmtId="49" fontId="6" fillId="0" borderId="0" xfId="0" applyNumberFormat="1" applyFont="1" applyBorder="1" applyAlignment="1">
      <alignment vertical="center" wrapText="1"/>
    </xf>
    <xf numFmtId="49" fontId="3" fillId="0" borderId="0" xfId="0" applyNumberFormat="1" applyFont="1" applyBorder="1" applyAlignment="1">
      <alignment vertical="center" wrapText="1"/>
    </xf>
    <xf numFmtId="8" fontId="3" fillId="3" borderId="9" xfId="1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8" fontId="3" fillId="4" borderId="1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3" fillId="0" borderId="12" xfId="0" applyFont="1" applyBorder="1" applyAlignment="1">
      <alignment wrapText="1"/>
    </xf>
    <xf numFmtId="8" fontId="5" fillId="5" borderId="11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8" fillId="6" borderId="3" xfId="0" applyNumberFormat="1" applyFont="1" applyFill="1" applyBorder="1" applyAlignment="1">
      <alignment horizontal="center" vertical="center" wrapText="1"/>
    </xf>
    <xf numFmtId="8" fontId="9" fillId="6" borderId="9" xfId="1" applyNumberFormat="1" applyFont="1" applyFill="1" applyBorder="1" applyAlignment="1" applyProtection="1">
      <alignment horizontal="center" vertical="center"/>
      <protection locked="0"/>
    </xf>
    <xf numFmtId="164" fontId="10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9" fillId="6" borderId="14" xfId="0" applyFont="1" applyFill="1" applyBorder="1" applyAlignment="1" applyProtection="1">
      <alignment horizontal="center" vertical="center" shrinkToFit="1"/>
      <protection locked="0"/>
    </xf>
    <xf numFmtId="0" fontId="9" fillId="6" borderId="5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wrapText="1"/>
    </xf>
    <xf numFmtId="0" fontId="3" fillId="0" borderId="0" xfId="0" applyFont="1" applyBorder="1"/>
    <xf numFmtId="0" fontId="5" fillId="0" borderId="0" xfId="0" applyFont="1" applyFill="1" applyBorder="1" applyAlignment="1">
      <alignment vertical="center"/>
    </xf>
    <xf numFmtId="0" fontId="5" fillId="0" borderId="0" xfId="0" applyFont="1" applyAlignment="1">
      <alignment horizontal="right" wrapText="1"/>
    </xf>
    <xf numFmtId="0" fontId="5" fillId="0" borderId="4" xfId="0" applyFont="1" applyBorder="1" applyAlignment="1">
      <alignment wrapText="1"/>
    </xf>
    <xf numFmtId="0" fontId="9" fillId="6" borderId="7" xfId="0" applyFont="1" applyFill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>
      <alignment wrapText="1"/>
    </xf>
    <xf numFmtId="0" fontId="9" fillId="6" borderId="13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>
      <alignment vertical="center"/>
    </xf>
    <xf numFmtId="0" fontId="11" fillId="2" borderId="9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1F63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1549400</xdr:colOff>
      <xdr:row>4</xdr:row>
      <xdr:rowOff>101600</xdr:rowOff>
    </xdr:from>
    <xdr:to>
      <xdr:col>1</xdr:col>
      <xdr:colOff>4483100</xdr:colOff>
      <xdr:row>8</xdr:row>
      <xdr:rowOff>22795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41A4987-8597-E745-8428-BE94536E2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1500" y="914400"/>
          <a:ext cx="2933700" cy="7339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4"/>
  <sheetViews>
    <sheetView showGridLines="0" tabSelected="1" zoomScale="115" workbookViewId="0">
      <selection activeCell="C16" sqref="C16:C18"/>
    </sheetView>
  </sheetViews>
  <sheetFormatPr baseColWidth="10" defaultRowHeight="16" x14ac:dyDescent="0.2"/>
  <cols>
    <col min="1" max="1" width="3.83203125" style="1" customWidth="1"/>
    <col min="2" max="2" width="71.6640625" style="5" customWidth="1"/>
    <col min="3" max="3" width="18.1640625" style="1" customWidth="1"/>
    <col min="4" max="4" width="3.5" style="1" customWidth="1"/>
    <col min="5" max="5" width="41" style="1" customWidth="1"/>
    <col min="6" max="6" width="3.5" style="33" customWidth="1"/>
    <col min="7" max="16384" width="10.83203125" style="1"/>
  </cols>
  <sheetData>
    <row r="1" spans="1:6" x14ac:dyDescent="0.2">
      <c r="A1" s="19"/>
      <c r="B1" s="32"/>
      <c r="C1" s="19"/>
    </row>
    <row r="2" spans="1:6" x14ac:dyDescent="0.2">
      <c r="A2" s="19"/>
      <c r="B2" s="32"/>
      <c r="C2" s="19"/>
    </row>
    <row r="3" spans="1:6" x14ac:dyDescent="0.2">
      <c r="A3" s="19"/>
      <c r="B3" s="32"/>
      <c r="C3" s="19"/>
    </row>
    <row r="4" spans="1:6" x14ac:dyDescent="0.2">
      <c r="A4" s="19"/>
      <c r="B4" s="32"/>
      <c r="C4" s="19"/>
    </row>
    <row r="5" spans="1:6" x14ac:dyDescent="0.2">
      <c r="A5" s="19"/>
      <c r="B5" s="32"/>
      <c r="C5" s="19"/>
    </row>
    <row r="6" spans="1:6" x14ac:dyDescent="0.2">
      <c r="A6" s="19"/>
      <c r="B6" s="32"/>
      <c r="C6" s="19"/>
    </row>
    <row r="11" spans="1:6" ht="17" thickBot="1" x14ac:dyDescent="0.25"/>
    <row r="12" spans="1:6" ht="63" customHeight="1" thickBot="1" x14ac:dyDescent="0.25">
      <c r="B12" s="25" t="s">
        <v>7</v>
      </c>
      <c r="C12" s="26"/>
      <c r="E12" s="27" t="s">
        <v>0</v>
      </c>
      <c r="F12" s="34"/>
    </row>
    <row r="13" spans="1:6" s="3" customFormat="1" ht="20" x14ac:dyDescent="0.2">
      <c r="B13" s="2"/>
      <c r="C13" s="2"/>
      <c r="E13" s="4"/>
      <c r="F13" s="34"/>
    </row>
    <row r="14" spans="1:6" x14ac:dyDescent="0.2">
      <c r="B14" s="35" t="s">
        <v>18</v>
      </c>
      <c r="C14" s="35"/>
    </row>
    <row r="15" spans="1:6" ht="17" thickBot="1" x14ac:dyDescent="0.25"/>
    <row r="16" spans="1:6" ht="17" x14ac:dyDescent="0.2">
      <c r="B16" s="36" t="s">
        <v>11</v>
      </c>
      <c r="C16" s="31">
        <v>1</v>
      </c>
    </row>
    <row r="17" spans="2:17" ht="17" x14ac:dyDescent="0.2">
      <c r="B17" s="6" t="s">
        <v>17</v>
      </c>
      <c r="C17" s="37"/>
    </row>
    <row r="18" spans="2:17" ht="17" x14ac:dyDescent="0.2">
      <c r="B18" s="6" t="s">
        <v>10</v>
      </c>
      <c r="C18" s="37"/>
      <c r="E18" s="1" t="str">
        <f>IF(OR(C16=1,C16=2,C16=3,C16=4,C16=5),"","Attention: entrez uniquement les chiffres 1,2,3,4 ou 5")</f>
        <v/>
      </c>
    </row>
    <row r="19" spans="2:17" ht="17" x14ac:dyDescent="0.2">
      <c r="B19" s="38" t="s">
        <v>11</v>
      </c>
      <c r="C19" s="30">
        <v>2</v>
      </c>
    </row>
    <row r="20" spans="2:17" ht="17" x14ac:dyDescent="0.2">
      <c r="B20" s="6" t="s">
        <v>12</v>
      </c>
      <c r="C20" s="37"/>
    </row>
    <row r="21" spans="2:17" ht="17" x14ac:dyDescent="0.2">
      <c r="B21" s="21" t="s">
        <v>13</v>
      </c>
      <c r="C21" s="39"/>
    </row>
    <row r="22" spans="2:17" s="9" customFormat="1" ht="51" customHeight="1" x14ac:dyDescent="0.2">
      <c r="B22" s="7" t="s">
        <v>14</v>
      </c>
      <c r="C22" s="29">
        <v>44032</v>
      </c>
      <c r="D22" s="8"/>
      <c r="F22" s="40"/>
    </row>
    <row r="23" spans="2:17" s="9" customFormat="1" ht="51" customHeight="1" x14ac:dyDescent="0.2">
      <c r="B23" s="7" t="s">
        <v>15</v>
      </c>
      <c r="C23" s="10">
        <f>IF(C16=1,IF(C19=1,10,18),22)</f>
        <v>18</v>
      </c>
      <c r="D23" s="8"/>
      <c r="E23" s="11"/>
      <c r="F23" s="40"/>
    </row>
    <row r="24" spans="2:17" s="9" customFormat="1" ht="50" customHeight="1" x14ac:dyDescent="0.2">
      <c r="B24" s="7" t="s">
        <v>1</v>
      </c>
      <c r="C24" s="41">
        <f>IF(MONTH(C22)&lt;7,YEAR(C22)-2,YEAR(C22)-1)</f>
        <v>2019</v>
      </c>
      <c r="E24" s="11"/>
      <c r="F24" s="40"/>
    </row>
    <row r="25" spans="2:17" s="9" customFormat="1" ht="50" customHeight="1" x14ac:dyDescent="0.2">
      <c r="B25" s="12" t="s">
        <v>2</v>
      </c>
      <c r="C25" s="28">
        <v>20000</v>
      </c>
      <c r="E25" s="42" t="str">
        <f>IF(OR(AND(C24=2018,C25&lt;8892),AND(C24=2019,C25&lt;9027),AND(C24=2020,C25&lt;9135)),"Vous n'avez pas droit aux IJSS car votre revenu de référence est inférieur à 900 fois le SMIC horaire pour l'année de référence","")</f>
        <v/>
      </c>
      <c r="F25" s="40"/>
    </row>
    <row r="26" spans="2:17" s="9" customFormat="1" ht="51" customHeight="1" x14ac:dyDescent="0.2">
      <c r="B26" s="7" t="s">
        <v>3</v>
      </c>
      <c r="C26" s="13">
        <f>IF(OR(AND(C24=2018,C25&lt;8892),AND(C24=2019,C25&lt;9027),AND(C24=2020,C25&lt;9135)),0,MIN(89.03,TRUNC((C25/365)*0.79,2)))</f>
        <v>43.28</v>
      </c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2:17" s="9" customFormat="1" ht="51" customHeight="1" x14ac:dyDescent="0.2">
      <c r="B27" s="7" t="s">
        <v>4</v>
      </c>
      <c r="C27" s="16">
        <f>C23*C26*7</f>
        <v>5453.28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2:17" s="9" customFormat="1" ht="51" customHeight="1" thickBot="1" x14ac:dyDescent="0.25">
      <c r="B28" s="17" t="s">
        <v>5</v>
      </c>
      <c r="C28" s="18">
        <f>C27*0.933</f>
        <v>5087.9102400000002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2:17" s="9" customFormat="1" ht="51" customHeight="1" thickBot="1" x14ac:dyDescent="0.25">
      <c r="B29" s="17" t="s">
        <v>16</v>
      </c>
      <c r="C29" s="22">
        <f>(C28/C23)*2</f>
        <v>565.32335999999998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2:17" x14ac:dyDescent="0.2">
      <c r="C30" s="19"/>
    </row>
    <row r="31" spans="2:17" ht="34" customHeight="1" x14ac:dyDescent="0.2">
      <c r="B31" s="24" t="s">
        <v>6</v>
      </c>
      <c r="C31" s="24"/>
      <c r="E31" s="20"/>
    </row>
    <row r="32" spans="2:17" ht="67" customHeight="1" x14ac:dyDescent="0.2">
      <c r="B32" s="23" t="s">
        <v>8</v>
      </c>
      <c r="C32" s="23"/>
      <c r="E32" s="20"/>
    </row>
    <row r="33" spans="1:17" s="33" customFormat="1" ht="51" customHeight="1" x14ac:dyDescent="0.2">
      <c r="A33" s="1"/>
      <c r="B33" s="23" t="s">
        <v>9</v>
      </c>
      <c r="C33" s="23"/>
      <c r="D33" s="1"/>
      <c r="E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s="33" customFormat="1" x14ac:dyDescent="0.2">
      <c r="A34" s="1"/>
      <c r="B34" s="23"/>
      <c r="C34" s="23"/>
      <c r="D34" s="1"/>
      <c r="E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</sheetData>
  <sheetProtection algorithmName="SHA-512" hashValue="lJzs3y1giO6w9idc06IYF8NzAjXhVxBIEI6ljjb64SelWHOqVK69R5TG3tvf04x7qXWzgc/1hfd0QdQlk7TwMw==" saltValue="IGYtoq8CV/4N0+WAm0KNwQ==" spinCount="100000" sheet="1" selectLockedCells="1"/>
  <mergeCells count="8">
    <mergeCell ref="B34:C34"/>
    <mergeCell ref="B32:C32"/>
    <mergeCell ref="B31:C31"/>
    <mergeCell ref="C19:C21"/>
    <mergeCell ref="B12:C12"/>
    <mergeCell ref="B14:C14"/>
    <mergeCell ref="C16:C18"/>
    <mergeCell ref="B33:C33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Adoption</vt:lpstr>
      <vt:lpstr>Adoption!Zone_d_impression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GOULETTE</dc:creator>
  <cp:lastModifiedBy>Microsoft Office User</cp:lastModifiedBy>
  <dcterms:created xsi:type="dcterms:W3CDTF">2020-05-26T15:22:16Z</dcterms:created>
  <dcterms:modified xsi:type="dcterms:W3CDTF">2020-06-11T13:44:23Z</dcterms:modified>
</cp:coreProperties>
</file>